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 tabRatio="69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/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54" i="5" s="1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F54" i="5" l="1"/>
  <c r="H54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<sst xmlns="http://schemas.openxmlformats.org/spreadsheetml/2006/main" count="265" uniqueCount="159">
  <si>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</si>
  <si>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</si>
  <si>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</si>
  <si>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</si>
  <si>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</si>
  <si>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</si>
  <si>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</si>
  <si>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</si>
  <si>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</si>
  <si>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</si>
  <si>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</si>
  <si>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</si>
  <si>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</si>
  <si>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</si>
  <si>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</si>
  <si>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</si>
  <si>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</si>
  <si>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</si>
  <si>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</si>
  <si>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</si>
  <si>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</si>
  <si>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</si>
  <si>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</si>
  <si>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</si>
  <si>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</si>
  <si>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</si>
  <si>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</si>
  <si>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</si>
  <si>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</si>
  <si>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</si>
  <si>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</si>
  <si>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</si>
  <si>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</si>
  <si>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</si>
  <si>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</si>
  <si>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</si>
  <si>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</si>
  <si>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</si>
  <si>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</si>
  <si>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</si>
  <si>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</si>
  <si>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</si>
  <si>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</si>
  <si>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</si>
  <si>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</si>
  <si>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</si>
  <si>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</si>
  <si>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</si>
  <si>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</si>
  <si>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</si>
  <si>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</si>
  <si>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</si>
  <si>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</si>
  <si>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</si>
  <si>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</si>
  <si>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</si>
  <si>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</si>
  <si>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</si>
  <si>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</si>
  <si>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</si>
  <si>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</si>
  <si>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</si>
  <si>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</si>
  <si>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</si>
  <si>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</si>
  <si>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</si>
  <si>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</si>
  <si>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</si>
  <si>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</si>
  <si>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</si>
  <si>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</si>
  <si>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</si>
  <si>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</si>
  <si>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</si>
  <si>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</si>
  <si>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</si>
  <si>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</si>
  <si>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</si>
  <si>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</si>
  <si>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</si>
  <si>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</si>
  <si>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</si>
  <si>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</si>
  <si>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</si>
  <si>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</si>
  <si>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</si>
  <si>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</si>
  <si>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</si>
  <si>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</si>
  <si>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</si>
  <si>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</si>
  <si>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</si>
  <si>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</si>
  <si>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</si>
  <si>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</si>
  <si>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</si>
  <si>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</si>
  <si>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</si>
  <si>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</si>
  <si>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</si>
  <si>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</si>
  <si>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</si>
  <si>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</si>
  <si>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</si>
  <si>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</si>
  <si>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</si>
  <si>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</si>
  <si>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</si>
  <si>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</si>
  <si>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</si>
  <si>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</si>
  <si>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</si>
  <si>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</si>
  <si>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</si>
  <si>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</si>
  <si>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</si>
  <si>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</si>
  <si>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</si>
  <si>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</si>
  <si>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</si>
  <si>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</si>
  <si>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</si>
  <si>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</si>
  <si>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</si>
  <si>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</si>
  <si>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</si>
  <si>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</si>
  <si>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</si>
  <si>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</si>
  <si>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</si>
  <si>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</si>
  <si>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</si>
  <si>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</si>
  <si>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</si>
  <si>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</si>
  <si>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Guadalupe</t>
  </si>
  <si>
    <t>1-D</t>
  </si>
  <si>
    <t>Ernesto C. Hererra II</t>
  </si>
  <si>
    <t>Dinnes S. Oberes</t>
  </si>
  <si>
    <t>8th Mug</t>
  </si>
  <si>
    <t>VM Conference Room</t>
  </si>
  <si>
    <t>The Meat House</t>
  </si>
  <si>
    <t xml:space="preserve">Camp Lapu2x </t>
  </si>
  <si>
    <t>Ermita</t>
  </si>
  <si>
    <t xml:space="preserve">Espina Compound </t>
  </si>
  <si>
    <t>3 barangays Calamba, Sanicolas, and Guadalupe</t>
  </si>
  <si>
    <t>10hrs</t>
  </si>
  <si>
    <t>x</t>
  </si>
  <si>
    <t>Pasko sa V. Rama project is in  coordination with city government and private sectors.</t>
  </si>
  <si>
    <t>18hrs</t>
  </si>
  <si>
    <t xml:space="preserve">Pasko sa Uptown is in coordination with city government and private sectors but we sponsored 1 barangay </t>
  </si>
  <si>
    <t>Participated by 50 barangays in Cebu City</t>
  </si>
  <si>
    <t>8 hours</t>
  </si>
  <si>
    <t>40k</t>
  </si>
  <si>
    <t>Pasko sa Ermita is in coordination with private sectors</t>
  </si>
  <si>
    <t>Children in Ermita</t>
  </si>
  <si>
    <t>8hrs</t>
  </si>
  <si>
    <t>Pasko sa Kabataan is in coordination with city government and private sectors</t>
  </si>
  <si>
    <t>Children in Guadalupe,Kalunasan, Sapang Daku, Sanicolas, and Calamba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</si>
</sst>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7" zoomScale="130" zoomScaleNormal="200" zoomScalePageLayoutView="130" workbookViewId="0">
      <selection activeCell="O8" sqref="O8:P8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43800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43844</v>
      </c>
      <c r="P8" s="96"/>
    </row>
    <row r="9" spans="1:16" s="34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43803</v>
      </c>
      <c r="C11" s="152"/>
      <c r="D11" s="112">
        <v>11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139</v>
      </c>
    </row>
    <row r="12" spans="1:16" s="36" customFormat="1" ht="12" customHeight="1" thickTop="1" thickBot="1">
      <c r="A12" s="178"/>
      <c r="B12" s="153">
        <v>43805</v>
      </c>
      <c r="C12" s="154"/>
      <c r="D12" s="102">
        <v>9</v>
      </c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5" t="s">
        <v>140</v>
      </c>
    </row>
    <row r="13" spans="1:16" s="36" customFormat="1" ht="12" customHeight="1" thickTop="1" thickBot="1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8"/>
      <c r="B17" s="153">
        <v>43810</v>
      </c>
      <c r="C17" s="154"/>
      <c r="D17" s="81"/>
      <c r="E17" s="68"/>
      <c r="F17" s="68"/>
      <c r="G17" s="68"/>
      <c r="H17" s="69"/>
      <c r="I17" s="70"/>
      <c r="J17" s="63">
        <v>19</v>
      </c>
      <c r="K17" s="63"/>
      <c r="L17" s="71"/>
      <c r="M17" s="61"/>
      <c r="N17" s="61"/>
      <c r="O17" s="66"/>
      <c r="P17" s="45" t="s">
        <v>141</v>
      </c>
    </row>
    <row r="18" spans="1:16" s="36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8"/>
      <c r="B19" s="153">
        <v>43808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7</v>
      </c>
      <c r="M19" s="63"/>
      <c r="N19" s="62"/>
      <c r="O19" s="173"/>
      <c r="P19" s="45" t="s">
        <v>144</v>
      </c>
    </row>
    <row r="20" spans="1:16" s="36" customFormat="1" ht="12" customHeight="1" thickTop="1" thickBot="1">
      <c r="A20" s="178"/>
      <c r="B20" s="153">
        <v>43813</v>
      </c>
      <c r="C20" s="154"/>
      <c r="D20" s="60"/>
      <c r="E20" s="61"/>
      <c r="F20" s="61"/>
      <c r="G20" s="61"/>
      <c r="H20" s="61"/>
      <c r="I20" s="61"/>
      <c r="J20" s="61"/>
      <c r="K20" s="62"/>
      <c r="L20" s="63">
        <v>10</v>
      </c>
      <c r="M20" s="63"/>
      <c r="N20" s="62"/>
      <c r="O20" s="173"/>
      <c r="P20" s="45" t="s">
        <v>142</v>
      </c>
    </row>
    <row r="21" spans="1:16" s="36" customFormat="1" ht="12" customHeight="1" thickTop="1" thickBot="1">
      <c r="A21" s="178"/>
      <c r="B21" s="153">
        <v>43821</v>
      </c>
      <c r="C21" s="154"/>
      <c r="D21" s="60"/>
      <c r="E21" s="61"/>
      <c r="F21" s="61"/>
      <c r="G21" s="61"/>
      <c r="H21" s="61"/>
      <c r="I21" s="61"/>
      <c r="J21" s="61"/>
      <c r="K21" s="62"/>
      <c r="L21" s="63">
        <v>4</v>
      </c>
      <c r="M21" s="63"/>
      <c r="N21" s="62"/>
      <c r="O21" s="173"/>
      <c r="P21" s="45" t="s">
        <v>143</v>
      </c>
    </row>
    <row r="22" spans="1:16" s="36" customFormat="1" ht="12" customHeight="1" thickTop="1" thickBot="1">
      <c r="A22" s="178"/>
      <c r="B22" s="153">
        <v>43829</v>
      </c>
      <c r="C22" s="154"/>
      <c r="D22" s="60"/>
      <c r="E22" s="61"/>
      <c r="F22" s="61"/>
      <c r="G22" s="61"/>
      <c r="H22" s="61"/>
      <c r="I22" s="61"/>
      <c r="J22" s="61"/>
      <c r="K22" s="62"/>
      <c r="L22" s="63">
        <v>10</v>
      </c>
      <c r="M22" s="63"/>
      <c r="N22" s="62"/>
      <c r="O22" s="173"/>
      <c r="P22" s="45" t="s">
        <v>144</v>
      </c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23</v>
      </c>
      <c r="J31" s="156" t="s">
        <v>7</v>
      </c>
      <c r="K31" s="157"/>
      <c r="L31" s="157"/>
      <c r="M31" s="157"/>
      <c r="N31" s="157"/>
      <c r="O31" s="157"/>
      <c r="P31" s="3"/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>
        <v>2</v>
      </c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7">
        <f>SUM(P31:P32)</f>
        <v>2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23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Dinnes S. Oberes</v>
      </c>
      <c r="B52" s="142"/>
      <c r="C52" s="143"/>
      <c r="D52" s="143"/>
      <c r="E52" s="143"/>
      <c r="F52" s="143"/>
      <c r="G52" s="143" t="str">
        <f>I6</f>
        <v>Ernesto C. Hererra II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.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.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.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.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.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.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topLeftCell="C1" zoomScale="154" zoomScaleNormal="200" zoomScalePageLayoutView="154" workbookViewId="0">
      <selection activeCell="C16" sqref="C16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Cebu Guadalupe</v>
      </c>
      <c r="B3" s="254"/>
      <c r="C3" s="254"/>
      <c r="D3" s="254"/>
      <c r="E3" s="254"/>
      <c r="F3" s="254" t="str">
        <f>'Summary of Activities'!I6</f>
        <v>Ernesto C. Hererra II</v>
      </c>
      <c r="G3" s="254"/>
      <c r="H3" s="254"/>
      <c r="I3" s="254"/>
      <c r="J3" s="254"/>
      <c r="K3" s="254"/>
      <c r="L3" s="254" t="str">
        <f>'Summary of Activities'!N6</f>
        <v>Dinnes S. Oberes</v>
      </c>
      <c r="M3" s="254"/>
      <c r="N3" s="254"/>
      <c r="O3" s="254"/>
      <c r="P3" s="254"/>
      <c r="Q3" s="254"/>
      <c r="R3" s="254" t="str">
        <f>'Summary of Activities'!H6</f>
        <v>1-D</v>
      </c>
      <c r="S3" s="254"/>
      <c r="T3" s="279">
        <f>'Summary of Activities'!K2</f>
        <v>43800</v>
      </c>
      <c r="U3" s="254"/>
      <c r="V3" s="254"/>
      <c r="W3" s="280">
        <f>'Summary of Activities'!O8</f>
        <v>43844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43808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 t="s">
        <v>147</v>
      </c>
      <c r="V5" s="203" t="s">
        <v>52</v>
      </c>
      <c r="W5" s="203"/>
      <c r="X5" s="204"/>
    </row>
    <row r="6" spans="1:24" s="7" customFormat="1" ht="13.5" thickBot="1">
      <c r="A6" s="220"/>
      <c r="B6" s="223"/>
      <c r="C6" s="48"/>
      <c r="D6" s="49"/>
      <c r="E6" s="50"/>
      <c r="F6" s="51"/>
      <c r="G6" s="49"/>
      <c r="H6" s="52"/>
      <c r="I6" s="48">
        <v>200</v>
      </c>
      <c r="J6" s="49" t="s">
        <v>146</v>
      </c>
      <c r="K6" s="50">
        <v>250000</v>
      </c>
      <c r="L6" s="51"/>
      <c r="M6" s="49"/>
      <c r="N6" s="52"/>
      <c r="O6" s="48"/>
      <c r="P6" s="49"/>
      <c r="Q6" s="50"/>
      <c r="R6" s="51"/>
      <c r="S6" s="49"/>
      <c r="T6" s="52"/>
      <c r="U6" s="54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148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145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43813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 t="s">
        <v>147</v>
      </c>
      <c r="V10" s="203" t="s">
        <v>52</v>
      </c>
      <c r="W10" s="203"/>
      <c r="X10" s="204"/>
    </row>
    <row r="11" spans="1:24" s="7" customFormat="1" ht="13.5" thickBot="1">
      <c r="A11" s="220"/>
      <c r="B11" s="223"/>
      <c r="C11" s="48">
        <v>2500</v>
      </c>
      <c r="D11" s="49" t="s">
        <v>149</v>
      </c>
      <c r="E11" s="50">
        <v>40000</v>
      </c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 t="s">
        <v>150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 t="s">
        <v>151</v>
      </c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43821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 t="s">
        <v>147</v>
      </c>
      <c r="V15" s="203" t="s">
        <v>52</v>
      </c>
      <c r="W15" s="203"/>
      <c r="X15" s="204"/>
    </row>
    <row r="16" spans="1:24" s="7" customFormat="1" ht="13.5" thickBot="1">
      <c r="A16" s="220"/>
      <c r="B16" s="223"/>
      <c r="C16" s="48">
        <v>500</v>
      </c>
      <c r="D16" s="49" t="s">
        <v>152</v>
      </c>
      <c r="E16" s="50" t="s">
        <v>153</v>
      </c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 t="s">
        <v>154</v>
      </c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 t="s">
        <v>155</v>
      </c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43829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 t="s">
        <v>147</v>
      </c>
      <c r="V20" s="203" t="s">
        <v>52</v>
      </c>
      <c r="W20" s="203"/>
      <c r="X20" s="204"/>
    </row>
    <row r="21" spans="1:24" s="7" customFormat="1" ht="13.5" thickBot="1">
      <c r="A21" s="220"/>
      <c r="B21" s="223"/>
      <c r="C21" s="48">
        <v>1200</v>
      </c>
      <c r="D21" s="49" t="s">
        <v>156</v>
      </c>
      <c r="E21" s="50">
        <v>30000</v>
      </c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 t="s">
        <v>157</v>
      </c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 t="s">
        <v>158</v>
      </c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 t="s">
        <v>147</v>
      </c>
      <c r="V25" s="203" t="s">
        <v>52</v>
      </c>
      <c r="W25" s="203"/>
      <c r="X25" s="204"/>
    </row>
    <row r="26" spans="1:24" s="7" customFormat="1" ht="13.5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.5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.5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.5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4200</v>
      </c>
      <c r="G47" s="278"/>
      <c r="H47" s="277" t="e">
        <f>D6+D11+D16+D21+D26+D31+D36+D41</f>
        <v>#VALUE!</v>
      </c>
      <c r="I47" s="278"/>
      <c r="J47" s="271" t="e">
        <f>E6+E11+E16+E21+E26+E31+E36+E41</f>
        <v>#VALUE!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200</v>
      </c>
      <c r="G49" s="278"/>
      <c r="H49" s="277" t="e">
        <f>J6+J11+J16+J21+J26+J31+J36+J41</f>
        <v>#VALUE!</v>
      </c>
      <c r="I49" s="278"/>
      <c r="J49" s="271">
        <f>K6+K11+K16+K21+K26+K31+K36+K41</f>
        <v>250000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71">
        <f>Q6+Q11+Q16+Q21+Q26+Q31+Q36+Q41</f>
        <v>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4400</v>
      </c>
      <c r="G54" s="262"/>
      <c r="H54" s="261" t="e">
        <f>SUM(H47:I52)</f>
        <v>#VALUE!</v>
      </c>
      <c r="I54" s="262"/>
      <c r="J54" s="258" t="e">
        <f>SUM(J47:L52)</f>
        <v>#VALUE!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Windows User</cp:lastModifiedBy>
  <cp:lastPrinted>2019-08-15T10:24:35Z</cp:lastPrinted>
  <dcterms:created xsi:type="dcterms:W3CDTF">2013-07-03T03:04:40Z</dcterms:created>
  <dcterms:modified xsi:type="dcterms:W3CDTF">2020-01-14T11:29:20Z</dcterms:modified>
</cp:coreProperties>
</file>